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Website\"/>
    </mc:Choice>
  </mc:AlternateContent>
  <xr:revisionPtr revIDLastSave="0" documentId="13_ncr:1_{BB038505-57FF-4157-B832-140731B85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 AGRI" sheetId="1" r:id="rId1"/>
  </sheets>
  <definedNames>
    <definedName name="_xlnm.Print_Area" localSheetId="0">'OS AGRI'!$A$1:$F$65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E66" i="1"/>
  <c r="F66" i="1"/>
  <c r="G66" i="1"/>
  <c r="H66" i="1"/>
  <c r="C66" i="1"/>
  <c r="D65" i="1"/>
  <c r="E65" i="1"/>
  <c r="F65" i="1"/>
  <c r="G65" i="1"/>
  <c r="H65" i="1"/>
  <c r="C65" i="1"/>
  <c r="D54" i="1"/>
  <c r="E54" i="1"/>
  <c r="F54" i="1"/>
  <c r="G54" i="1"/>
  <c r="H54" i="1"/>
  <c r="C54" i="1"/>
  <c r="D47" i="1"/>
  <c r="E47" i="1"/>
  <c r="F47" i="1"/>
  <c r="G47" i="1"/>
  <c r="H47" i="1"/>
  <c r="C47" i="1"/>
  <c r="G46" i="1"/>
  <c r="H46" i="1"/>
  <c r="D46" i="1"/>
  <c r="E46" i="1"/>
  <c r="F46" i="1"/>
  <c r="C46" i="1"/>
  <c r="I66" i="1" l="1"/>
  <c r="J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4" i="1"/>
  <c r="I54" i="1"/>
  <c r="I50" i="1"/>
  <c r="J50" i="1"/>
  <c r="J53" i="1"/>
  <c r="I53" i="1"/>
  <c r="J52" i="1"/>
  <c r="I52" i="1"/>
  <c r="J49" i="1"/>
  <c r="I49" i="1"/>
  <c r="J47" i="1"/>
  <c r="J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2" i="1"/>
  <c r="J11" i="1"/>
  <c r="J12" i="1"/>
  <c r="J13" i="1"/>
  <c r="J14" i="1"/>
  <c r="J15" i="1"/>
  <c r="J16" i="1"/>
  <c r="J17" i="1"/>
  <c r="J18" i="1"/>
  <c r="J19" i="1"/>
  <c r="J20" i="1"/>
  <c r="J21" i="1"/>
  <c r="J10" i="1"/>
  <c r="I46" i="1" l="1"/>
  <c r="I47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<sst xmlns="http://schemas.openxmlformats.org/spreadsheetml/2006/main" count="85" uniqueCount="75">
  <si>
    <t>RAJASTHAN STATE LEVEL BANKERS' COMMITTEE</t>
  </si>
  <si>
    <t>CONVENOR : BANK OF BARODA</t>
  </si>
  <si>
    <t>BANKWISE OUTSTANDING UNDER AGRICULTURE</t>
  </si>
  <si>
    <t>Sr. No.</t>
  </si>
  <si>
    <t>Banks</t>
  </si>
  <si>
    <t>Farm Credit</t>
  </si>
  <si>
    <t>Total for Farm Credit</t>
  </si>
  <si>
    <t>Short Term/ Crop Production (KCC)</t>
  </si>
  <si>
    <t>KCC - WC for AH and Fisheries</t>
  </si>
  <si>
    <t>A/C</t>
  </si>
  <si>
    <t>AMT</t>
  </si>
  <si>
    <t>NATIONALIZED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</si>
  <si>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</si>
  <si>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</si>
  <si>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</si>
  <si>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</si>
  <si>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</si>
  <si>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</si>
  <si>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</si>
  <si>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</si>
  <si>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</si>
  <si>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</si>
  <si>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</si>
  <si>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</si>
  <si>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</si>
  <si>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</si>
  <si>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</si>
  <si>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</si>
  <si>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</si>
  <si>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</si>
  <si>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</si>
  <si>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</si>
  <si>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</si>
  <si>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</si>
  <si>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</si>
  <si>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</si>
  <si>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</si>
  <si>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</si>
  <si>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</si>
  <si>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</si>
  <si>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</si>
  <si>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</si>
  <si>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</si>
  <si>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</si>
  <si>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</si>
  <si>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</si>
  <si>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</si>
  <si>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</si>
  <si>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</si>
  <si>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C</t>
  </si>
  <si>
    <t>D</t>
  </si>
  <si>
    <t>TOTAL COM. BANK</t>
  </si>
  <si>
    <t>REGIONAL RURAL BANKS</t>
  </si>
  <si>
    <t>E</t>
  </si>
  <si>
    <t>Rajasthan State Cooperative Bank</t>
  </si>
  <si>
    <t>Rajasthan State Land Development Bank</t>
  </si>
  <si>
    <t>F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</si>
  <si>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</si>
  <si>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</si>
  <si>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</si>
  <si>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</si>
  <si>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</si>
  <si>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</si>
  <si>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</si>
  <si>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G</t>
  </si>
  <si>
    <t>Grand Total</t>
  </si>
  <si>
    <t>Avg. KCC (Crop)</t>
  </si>
  <si>
    <t>Avg. KCC (AHD)</t>
  </si>
  <si>
    <t>RAJASTHAN GRAMIN BANK</t>
  </si>
  <si>
    <t>ESAF SMALL FIN. BANK</t>
  </si>
  <si>
    <t>SURYODAY SMALL FIN. BANK</t>
  </si>
  <si>
    <t>COOPERATIVE BANKS</t>
  </si>
  <si>
    <t>SMALL FINANCE BANKS</t>
  </si>
  <si>
    <t>Amt in Rs. Lacs</t>
  </si>
  <si>
    <t>As On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</si>
</sst>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left"/>
    </xf>
    <xf numFmtId="1" fontId="0" fillId="0" borderId="0" xfId="0" applyNumberFormat="1"/>
    <xf numFmtId="1" fontId="3" fillId="0" borderId="0" xfId="0" applyNumberFormat="1" applyFont="1"/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0" fillId="0" borderId="2" xfId="0" applyNumberFormat="1" applyFont="1" applyBorder="1"/>
    <xf numFmtId="2" fontId="1" fillId="0" borderId="2" xfId="0" applyNumberFormat="1" applyFont="1" applyBorder="1"/>
    <xf numFmtId="1" fontId="0" fillId="0" borderId="2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Normal="100" workbookViewId="0">
      <pane ySplit="8" topLeftCell="A40" activePane="bottomLeft" state="frozen"/>
      <selection activeCell="A23" sqref="A23"/>
      <selection pane="bottomLeft" activeCell="V7" sqref="V7"/>
    </sheetView>
  </sheetViews>
  <sheetFormatPr defaultRowHeight="15.75" x14ac:dyDescent="0.25"/>
  <cols>
    <col min="1" max="1" width="4.28515625" style="2" customWidth="1"/>
    <col min="2" max="2" width="32.42578125" style="16" customWidth="1"/>
    <col min="3" max="3" width="8" style="2" customWidth="1"/>
    <col min="4" max="4" width="10.140625" style="18" customWidth="1"/>
    <col min="5" max="5" width="7.7109375" style="18" customWidth="1"/>
    <col min="6" max="6" width="8.7109375" style="18" customWidth="1"/>
    <col min="7" max="7" width="9" style="2" customWidth="1"/>
    <col min="8" max="8" width="9" style="18" customWidth="1"/>
    <col min="9" max="16384" width="9.140625" style="2"/>
  </cols>
  <sheetData>
    <row r="1" spans="1:10" ht="1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" customHeight="1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" customHeight="1" x14ac:dyDescent="0.25">
      <c r="A4" s="25" t="s">
        <v>74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" customHeight="1" x14ac:dyDescent="0.25">
      <c r="A5" s="1"/>
      <c r="B5" s="3"/>
      <c r="C5" s="1"/>
      <c r="D5" s="4"/>
      <c r="E5" s="30"/>
      <c r="F5" s="30"/>
      <c r="G5" s="1"/>
      <c r="H5" s="4"/>
      <c r="I5" s="30" t="s">
        <v>73</v>
      </c>
      <c r="J5" s="30"/>
    </row>
    <row r="6" spans="1:10" s="5" customFormat="1" ht="15" customHeight="1" x14ac:dyDescent="0.25">
      <c r="A6" s="32" t="s">
        <v>3</v>
      </c>
      <c r="B6" s="35" t="s">
        <v>4</v>
      </c>
      <c r="C6" s="38" t="s">
        <v>5</v>
      </c>
      <c r="D6" s="39"/>
      <c r="E6" s="39"/>
      <c r="F6" s="40"/>
      <c r="G6" s="41" t="s">
        <v>6</v>
      </c>
      <c r="H6" s="42"/>
      <c r="I6" s="31" t="s">
        <v>66</v>
      </c>
      <c r="J6" s="31" t="s">
        <v>67</v>
      </c>
    </row>
    <row r="7" spans="1:10" s="5" customFormat="1" ht="39" customHeight="1" x14ac:dyDescent="0.25">
      <c r="A7" s="33"/>
      <c r="B7" s="36"/>
      <c r="C7" s="38" t="s">
        <v>7</v>
      </c>
      <c r="D7" s="40"/>
      <c r="E7" s="45" t="s">
        <v>8</v>
      </c>
      <c r="F7" s="46"/>
      <c r="G7" s="43"/>
      <c r="H7" s="44"/>
      <c r="I7" s="31"/>
      <c r="J7" s="31"/>
    </row>
    <row r="8" spans="1:10" s="5" customFormat="1" ht="15" customHeight="1" x14ac:dyDescent="0.25">
      <c r="A8" s="34"/>
      <c r="B8" s="37"/>
      <c r="C8" s="20" t="s">
        <v>9</v>
      </c>
      <c r="D8" s="21" t="s">
        <v>10</v>
      </c>
      <c r="E8" s="20" t="s">
        <v>9</v>
      </c>
      <c r="F8" s="21" t="s">
        <v>10</v>
      </c>
      <c r="G8" s="20" t="s">
        <v>9</v>
      </c>
      <c r="H8" s="21" t="s">
        <v>10</v>
      </c>
      <c r="I8" s="6" t="s">
        <v>10</v>
      </c>
      <c r="J8" s="6" t="s">
        <v>10</v>
      </c>
    </row>
    <row r="9" spans="1:10" s="7" customFormat="1" ht="15" customHeight="1" x14ac:dyDescent="0.25">
      <c r="A9" s="27" t="s">
        <v>11</v>
      </c>
      <c r="B9" s="28"/>
      <c r="C9" s="28"/>
      <c r="D9" s="28"/>
      <c r="E9" s="28"/>
      <c r="F9" s="28"/>
      <c r="G9" s="28"/>
      <c r="H9" s="28"/>
      <c r="I9" s="28"/>
      <c r="J9" s="29"/>
    </row>
    <row r="10" spans="1:10" ht="15" customHeight="1" x14ac:dyDescent="0.25">
      <c r="A10" s="8">
        <v>1</v>
      </c>
      <c r="B10" s="9" t="s">
        <v>12</v>
      </c>
      <c r="C10" s="11">
        <v>429597</v>
      </c>
      <c r="D10" s="11">
        <v>1386194</v>
      </c>
      <c r="E10" s="10">
        <v>164132</v>
      </c>
      <c r="F10" s="11">
        <v>229486</v>
      </c>
      <c r="G10" s="11">
        <v>829960</v>
      </c>
      <c r="H10" s="11">
        <v>2053998</v>
      </c>
      <c r="I10" s="47">
        <f t="shared" ref="I10:I22" si="0">D10/C10</f>
        <v>3.2267310991464093</v>
      </c>
      <c r="J10" s="47">
        <f t="shared" ref="J10:J22" si="1">F10/E10</f>
        <v>1.3981795140496673</v>
      </c>
    </row>
    <row r="11" spans="1:10" ht="15" customHeight="1" x14ac:dyDescent="0.25">
      <c r="A11" s="8">
        <v>2</v>
      </c>
      <c r="B11" s="9" t="s">
        <v>13</v>
      </c>
      <c r="C11" s="11">
        <v>10390</v>
      </c>
      <c r="D11" s="11">
        <v>85748</v>
      </c>
      <c r="E11" s="10">
        <v>34010</v>
      </c>
      <c r="F11" s="11">
        <v>41492</v>
      </c>
      <c r="G11" s="11">
        <v>114444</v>
      </c>
      <c r="H11" s="11">
        <v>304130</v>
      </c>
      <c r="I11" s="47">
        <f t="shared" si="0"/>
        <v>8.2529355149181907</v>
      </c>
      <c r="J11" s="47">
        <f t="shared" si="1"/>
        <v>1.2199941193766539</v>
      </c>
    </row>
    <row r="12" spans="1:10" ht="15" customHeight="1" x14ac:dyDescent="0.25">
      <c r="A12" s="8">
        <v>3</v>
      </c>
      <c r="B12" s="9" t="s">
        <v>14</v>
      </c>
      <c r="C12" s="11">
        <v>2770</v>
      </c>
      <c r="D12" s="11">
        <v>8575</v>
      </c>
      <c r="E12" s="10">
        <v>34</v>
      </c>
      <c r="F12" s="11">
        <v>63</v>
      </c>
      <c r="G12" s="11">
        <v>4505</v>
      </c>
      <c r="H12" s="11">
        <v>15694</v>
      </c>
      <c r="I12" s="47">
        <f t="shared" si="0"/>
        <v>3.0956678700361011</v>
      </c>
      <c r="J12" s="47">
        <f t="shared" si="1"/>
        <v>1.8529411764705883</v>
      </c>
    </row>
    <row r="13" spans="1:10" ht="15" customHeight="1" x14ac:dyDescent="0.25">
      <c r="A13" s="8">
        <v>4</v>
      </c>
      <c r="B13" s="9" t="s">
        <v>15</v>
      </c>
      <c r="C13" s="11">
        <v>83847</v>
      </c>
      <c r="D13" s="11">
        <v>278951</v>
      </c>
      <c r="E13" s="10">
        <v>7608</v>
      </c>
      <c r="F13" s="11">
        <v>11377</v>
      </c>
      <c r="G13" s="11">
        <v>97820</v>
      </c>
      <c r="H13" s="11">
        <v>315677</v>
      </c>
      <c r="I13" s="47">
        <f t="shared" si="0"/>
        <v>3.3269049578398748</v>
      </c>
      <c r="J13" s="47">
        <f t="shared" si="1"/>
        <v>1.4953995793901156</v>
      </c>
    </row>
    <row r="14" spans="1:10" ht="15" customHeight="1" x14ac:dyDescent="0.25">
      <c r="A14" s="8">
        <v>5</v>
      </c>
      <c r="B14" s="9" t="s">
        <v>16</v>
      </c>
      <c r="C14" s="11">
        <v>84950</v>
      </c>
      <c r="D14" s="11">
        <v>223806</v>
      </c>
      <c r="E14" s="10">
        <v>2108</v>
      </c>
      <c r="F14" s="11">
        <v>5214</v>
      </c>
      <c r="G14" s="11">
        <v>93328</v>
      </c>
      <c r="H14" s="11">
        <v>243570</v>
      </c>
      <c r="I14" s="47">
        <f t="shared" si="0"/>
        <v>2.6345615067686876</v>
      </c>
      <c r="J14" s="47">
        <f t="shared" si="1"/>
        <v>2.4734345351043645</v>
      </c>
    </row>
    <row r="15" spans="1:10" ht="15" customHeight="1" x14ac:dyDescent="0.25">
      <c r="A15" s="8">
        <v>6</v>
      </c>
      <c r="B15" s="9" t="s">
        <v>17</v>
      </c>
      <c r="C15" s="11">
        <v>27386</v>
      </c>
      <c r="D15" s="11">
        <v>74097</v>
      </c>
      <c r="E15" s="10">
        <v>629</v>
      </c>
      <c r="F15" s="11">
        <v>776</v>
      </c>
      <c r="G15" s="11">
        <v>29192</v>
      </c>
      <c r="H15" s="11">
        <v>78907</v>
      </c>
      <c r="I15" s="47">
        <f t="shared" si="0"/>
        <v>2.7056525231870299</v>
      </c>
      <c r="J15" s="47">
        <f t="shared" si="1"/>
        <v>1.2337042925278219</v>
      </c>
    </row>
    <row r="16" spans="1:10" ht="15" customHeight="1" x14ac:dyDescent="0.25">
      <c r="A16" s="8">
        <v>7</v>
      </c>
      <c r="B16" s="9" t="s">
        <v>18</v>
      </c>
      <c r="C16" s="11">
        <v>7015</v>
      </c>
      <c r="D16" s="11">
        <v>18748</v>
      </c>
      <c r="E16" s="10">
        <v>679</v>
      </c>
      <c r="F16" s="11">
        <v>1063</v>
      </c>
      <c r="G16" s="11">
        <v>11548</v>
      </c>
      <c r="H16" s="11">
        <v>31967</v>
      </c>
      <c r="I16" s="47">
        <f t="shared" si="0"/>
        <v>2.6725588025659301</v>
      </c>
      <c r="J16" s="47">
        <f t="shared" si="1"/>
        <v>1.5655375552282769</v>
      </c>
    </row>
    <row r="17" spans="1:10" ht="15" customHeight="1" x14ac:dyDescent="0.25">
      <c r="A17" s="8">
        <v>8</v>
      </c>
      <c r="B17" s="9" t="s">
        <v>19</v>
      </c>
      <c r="C17" s="11">
        <v>563958</v>
      </c>
      <c r="D17" s="11">
        <v>1589970</v>
      </c>
      <c r="E17" s="10">
        <v>4948</v>
      </c>
      <c r="F17" s="11">
        <v>6241</v>
      </c>
      <c r="G17" s="11">
        <v>637718</v>
      </c>
      <c r="H17" s="11">
        <v>1712984</v>
      </c>
      <c r="I17" s="47">
        <f t="shared" si="0"/>
        <v>2.8193056929771365</v>
      </c>
      <c r="J17" s="47">
        <f t="shared" si="1"/>
        <v>1.261317704122878</v>
      </c>
    </row>
    <row r="18" spans="1:10" ht="15" customHeight="1" x14ac:dyDescent="0.25">
      <c r="A18" s="8">
        <v>9</v>
      </c>
      <c r="B18" s="9" t="s">
        <v>20</v>
      </c>
      <c r="C18" s="11">
        <v>16365</v>
      </c>
      <c r="D18" s="11">
        <v>58795</v>
      </c>
      <c r="E18" s="10">
        <v>1490</v>
      </c>
      <c r="F18" s="11">
        <v>4169</v>
      </c>
      <c r="G18" s="11">
        <v>19787</v>
      </c>
      <c r="H18" s="11">
        <v>72255</v>
      </c>
      <c r="I18" s="47">
        <f t="shared" si="0"/>
        <v>3.5927283837457988</v>
      </c>
      <c r="J18" s="47">
        <f t="shared" si="1"/>
        <v>2.797986577181208</v>
      </c>
    </row>
    <row r="19" spans="1:10" ht="15" customHeight="1" x14ac:dyDescent="0.25">
      <c r="A19" s="8">
        <v>10</v>
      </c>
      <c r="B19" s="9" t="s">
        <v>21</v>
      </c>
      <c r="C19" s="11">
        <v>89019</v>
      </c>
      <c r="D19" s="11">
        <v>274207</v>
      </c>
      <c r="E19" s="10">
        <v>10485</v>
      </c>
      <c r="F19" s="11">
        <v>18598</v>
      </c>
      <c r="G19" s="11">
        <v>118969</v>
      </c>
      <c r="H19" s="11">
        <v>340824</v>
      </c>
      <c r="I19" s="47">
        <f t="shared" si="0"/>
        <v>3.0803199316999743</v>
      </c>
      <c r="J19" s="47">
        <f t="shared" si="1"/>
        <v>1.7737720553171197</v>
      </c>
    </row>
    <row r="20" spans="1:10" ht="15" customHeight="1" x14ac:dyDescent="0.25">
      <c r="A20" s="8">
        <v>11</v>
      </c>
      <c r="B20" s="9" t="s">
        <v>22</v>
      </c>
      <c r="C20" s="11">
        <v>99621</v>
      </c>
      <c r="D20" s="11">
        <v>221204</v>
      </c>
      <c r="E20" s="10">
        <v>7202</v>
      </c>
      <c r="F20" s="11">
        <v>11110</v>
      </c>
      <c r="G20" s="11">
        <v>116984</v>
      </c>
      <c r="H20" s="11">
        <v>259076</v>
      </c>
      <c r="I20" s="47">
        <f t="shared" si="0"/>
        <v>2.2204555264452273</v>
      </c>
      <c r="J20" s="47">
        <f t="shared" si="1"/>
        <v>1.5426270480422104</v>
      </c>
    </row>
    <row r="21" spans="1:10" ht="15" customHeight="1" x14ac:dyDescent="0.25">
      <c r="A21" s="8">
        <v>12</v>
      </c>
      <c r="B21" s="9" t="s">
        <v>23</v>
      </c>
      <c r="C21" s="11">
        <v>708876</v>
      </c>
      <c r="D21" s="11">
        <v>1914362</v>
      </c>
      <c r="E21" s="10">
        <v>62405</v>
      </c>
      <c r="F21" s="11">
        <v>66773</v>
      </c>
      <c r="G21" s="11">
        <v>825551</v>
      </c>
      <c r="H21" s="11">
        <v>2228825</v>
      </c>
      <c r="I21" s="47">
        <f t="shared" si="0"/>
        <v>2.7005597593937445</v>
      </c>
      <c r="J21" s="47">
        <f t="shared" si="1"/>
        <v>1.0699943914750421</v>
      </c>
    </row>
    <row r="22" spans="1:10" s="7" customFormat="1" ht="15" customHeight="1" x14ac:dyDescent="0.25">
      <c r="A22" s="12" t="s">
        <v>24</v>
      </c>
      <c r="B22" s="13" t="s">
        <v>25</v>
      </c>
      <c r="C22" s="12">
        <v>2114765</v>
      </c>
      <c r="D22" s="14">
        <v>6063647</v>
      </c>
      <c r="E22" s="12">
        <v>284918</v>
      </c>
      <c r="F22" s="14">
        <v>376189</v>
      </c>
      <c r="G22" s="14">
        <v>2851141</v>
      </c>
      <c r="H22" s="14">
        <v>7435776.4900000002</v>
      </c>
      <c r="I22" s="48">
        <f t="shared" si="0"/>
        <v>2.8672911647393446</v>
      </c>
      <c r="J22" s="48">
        <f t="shared" si="1"/>
        <v>1.3203412911785146</v>
      </c>
    </row>
    <row r="23" spans="1:10" s="7" customFormat="1" ht="15" customHeight="1" x14ac:dyDescent="0.25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9"/>
    </row>
    <row r="24" spans="1:10" ht="15" customHeight="1" x14ac:dyDescent="0.25">
      <c r="A24" s="8">
        <v>13</v>
      </c>
      <c r="B24" s="9" t="s">
        <v>27</v>
      </c>
      <c r="C24" s="10">
        <v>32442</v>
      </c>
      <c r="D24" s="11">
        <v>157340</v>
      </c>
      <c r="E24" s="10">
        <v>198</v>
      </c>
      <c r="F24" s="11">
        <v>707</v>
      </c>
      <c r="G24" s="11">
        <v>153261</v>
      </c>
      <c r="H24" s="11">
        <v>242354</v>
      </c>
      <c r="I24" s="47">
        <f t="shared" ref="I24:I45" si="2">D24/C24</f>
        <v>4.8498859503113252</v>
      </c>
      <c r="J24" s="47">
        <f t="shared" ref="J24:J47" si="3">F24/E24</f>
        <v>3.5707070707070705</v>
      </c>
    </row>
    <row r="25" spans="1:10" ht="15" customHeight="1" x14ac:dyDescent="0.25">
      <c r="A25" s="8">
        <v>14</v>
      </c>
      <c r="B25" s="9" t="s">
        <v>28</v>
      </c>
      <c r="C25" s="10">
        <v>183</v>
      </c>
      <c r="D25" s="11">
        <v>4339</v>
      </c>
      <c r="E25" s="10">
        <v>0</v>
      </c>
      <c r="F25" s="11">
        <v>0</v>
      </c>
      <c r="G25" s="11">
        <v>28166</v>
      </c>
      <c r="H25" s="11">
        <v>23029</v>
      </c>
      <c r="I25" s="47">
        <f t="shared" si="2"/>
        <v>23.710382513661202</v>
      </c>
      <c r="J25" s="47" t="e">
        <f t="shared" si="3"/>
        <v>#DIV/0!</v>
      </c>
    </row>
    <row r="26" spans="1:10" ht="15" customHeight="1" x14ac:dyDescent="0.25">
      <c r="A26" s="8">
        <v>15</v>
      </c>
      <c r="B26" s="9" t="s">
        <v>29</v>
      </c>
      <c r="C26" s="10">
        <v>0</v>
      </c>
      <c r="D26" s="11">
        <v>0</v>
      </c>
      <c r="E26" s="10">
        <v>0</v>
      </c>
      <c r="F26" s="11">
        <v>0</v>
      </c>
      <c r="G26" s="11">
        <v>12384</v>
      </c>
      <c r="H26" s="11">
        <v>7855</v>
      </c>
      <c r="I26" s="49" t="e">
        <f t="shared" si="2"/>
        <v>#DIV/0!</v>
      </c>
      <c r="J26" s="47" t="e">
        <f t="shared" si="3"/>
        <v>#DIV/0!</v>
      </c>
    </row>
    <row r="27" spans="1:10" ht="15" customHeight="1" x14ac:dyDescent="0.25">
      <c r="A27" s="8">
        <v>16</v>
      </c>
      <c r="B27" s="9" t="s">
        <v>30</v>
      </c>
      <c r="C27" s="10">
        <v>0</v>
      </c>
      <c r="D27" s="11">
        <v>0</v>
      </c>
      <c r="E27" s="10">
        <v>0</v>
      </c>
      <c r="F27" s="11">
        <v>0</v>
      </c>
      <c r="G27" s="11">
        <v>3</v>
      </c>
      <c r="H27" s="11">
        <v>153</v>
      </c>
      <c r="I27" s="47" t="e">
        <f t="shared" si="2"/>
        <v>#DIV/0!</v>
      </c>
      <c r="J27" s="47" t="e">
        <f t="shared" si="3"/>
        <v>#DIV/0!</v>
      </c>
    </row>
    <row r="28" spans="1:10" ht="15" customHeight="1" x14ac:dyDescent="0.25">
      <c r="A28" s="8">
        <v>17</v>
      </c>
      <c r="B28" s="9" t="s">
        <v>31</v>
      </c>
      <c r="C28" s="10">
        <v>30718</v>
      </c>
      <c r="D28" s="11">
        <v>52746</v>
      </c>
      <c r="E28" s="10">
        <v>0</v>
      </c>
      <c r="F28" s="11">
        <v>0</v>
      </c>
      <c r="G28" s="11">
        <v>41453</v>
      </c>
      <c r="H28" s="11">
        <v>79311</v>
      </c>
      <c r="I28" s="47">
        <f t="shared" si="2"/>
        <v>1.7171039781235757</v>
      </c>
      <c r="J28" s="47" t="e">
        <f t="shared" si="3"/>
        <v>#DIV/0!</v>
      </c>
    </row>
    <row r="29" spans="1:10" ht="15" customHeight="1" x14ac:dyDescent="0.25">
      <c r="A29" s="8">
        <v>18</v>
      </c>
      <c r="B29" s="9" t="s">
        <v>32</v>
      </c>
      <c r="C29" s="10">
        <v>0</v>
      </c>
      <c r="D29" s="11">
        <v>0</v>
      </c>
      <c r="E29" s="10">
        <v>0</v>
      </c>
      <c r="F29" s="11">
        <v>0</v>
      </c>
      <c r="G29" s="11">
        <v>0</v>
      </c>
      <c r="H29" s="11">
        <v>0</v>
      </c>
      <c r="I29" s="47" t="e">
        <f t="shared" si="2"/>
        <v>#DIV/0!</v>
      </c>
      <c r="J29" s="47" t="e">
        <f t="shared" si="3"/>
        <v>#DIV/0!</v>
      </c>
    </row>
    <row r="30" spans="1:10" ht="15" customHeight="1" x14ac:dyDescent="0.25">
      <c r="A30" s="8">
        <v>19</v>
      </c>
      <c r="B30" s="9" t="s">
        <v>33</v>
      </c>
      <c r="C30" s="10">
        <v>936</v>
      </c>
      <c r="D30" s="11">
        <v>5299</v>
      </c>
      <c r="E30" s="10">
        <v>0</v>
      </c>
      <c r="F30" s="11">
        <v>0</v>
      </c>
      <c r="G30" s="11">
        <v>1136</v>
      </c>
      <c r="H30" s="11">
        <v>6158</v>
      </c>
      <c r="I30" s="47">
        <f t="shared" si="2"/>
        <v>5.6613247863247862</v>
      </c>
      <c r="J30" s="47" t="e">
        <f t="shared" si="3"/>
        <v>#DIV/0!</v>
      </c>
    </row>
    <row r="31" spans="1:10" ht="15" customHeight="1" x14ac:dyDescent="0.25">
      <c r="A31" s="8">
        <v>20</v>
      </c>
      <c r="B31" s="9" t="s">
        <v>34</v>
      </c>
      <c r="C31" s="10">
        <v>119331</v>
      </c>
      <c r="D31" s="11">
        <v>731740</v>
      </c>
      <c r="E31" s="10">
        <v>2536</v>
      </c>
      <c r="F31" s="11">
        <v>8474</v>
      </c>
      <c r="G31" s="11">
        <v>490047</v>
      </c>
      <c r="H31" s="11">
        <v>1546450</v>
      </c>
      <c r="I31" s="47">
        <f t="shared" si="2"/>
        <v>6.1320193411603023</v>
      </c>
      <c r="J31" s="47">
        <f t="shared" si="3"/>
        <v>3.3414826498422712</v>
      </c>
    </row>
    <row r="32" spans="1:10" ht="15" customHeight="1" x14ac:dyDescent="0.25">
      <c r="A32" s="8">
        <v>21</v>
      </c>
      <c r="B32" s="9" t="s">
        <v>35</v>
      </c>
      <c r="C32" s="10">
        <v>118523</v>
      </c>
      <c r="D32" s="11">
        <v>655561</v>
      </c>
      <c r="E32" s="10">
        <v>1</v>
      </c>
      <c r="F32" s="11">
        <v>8</v>
      </c>
      <c r="G32" s="11">
        <v>224991</v>
      </c>
      <c r="H32" s="11">
        <v>1007010</v>
      </c>
      <c r="I32" s="49">
        <f t="shared" si="2"/>
        <v>5.5310867932806289</v>
      </c>
      <c r="J32" s="47">
        <f t="shared" si="3"/>
        <v>8</v>
      </c>
    </row>
    <row r="33" spans="1:10" ht="15" customHeight="1" x14ac:dyDescent="0.25">
      <c r="A33" s="8">
        <v>22</v>
      </c>
      <c r="B33" s="9" t="s">
        <v>36</v>
      </c>
      <c r="C33" s="10">
        <v>31800</v>
      </c>
      <c r="D33" s="11">
        <v>97163</v>
      </c>
      <c r="E33" s="10">
        <v>109</v>
      </c>
      <c r="F33" s="11">
        <v>157</v>
      </c>
      <c r="G33" s="11">
        <v>33305</v>
      </c>
      <c r="H33" s="11">
        <v>103219</v>
      </c>
      <c r="I33" s="47">
        <f t="shared" si="2"/>
        <v>3.0554402515723269</v>
      </c>
      <c r="J33" s="47">
        <f t="shared" si="3"/>
        <v>1.4403669724770642</v>
      </c>
    </row>
    <row r="34" spans="1:10" ht="15" customHeight="1" x14ac:dyDescent="0.25">
      <c r="A34" s="8">
        <v>23</v>
      </c>
      <c r="B34" s="9" t="s">
        <v>37</v>
      </c>
      <c r="C34" s="10">
        <v>4763</v>
      </c>
      <c r="D34" s="11">
        <v>63630</v>
      </c>
      <c r="E34" s="10">
        <v>0</v>
      </c>
      <c r="F34" s="11">
        <v>0</v>
      </c>
      <c r="G34" s="11">
        <v>113254</v>
      </c>
      <c r="H34" s="11">
        <v>158628</v>
      </c>
      <c r="I34" s="47">
        <f t="shared" si="2"/>
        <v>13.359227377703128</v>
      </c>
      <c r="J34" s="47" t="e">
        <f t="shared" si="3"/>
        <v>#DIV/0!</v>
      </c>
    </row>
    <row r="35" spans="1:10" ht="15" customHeight="1" x14ac:dyDescent="0.25">
      <c r="A35" s="8">
        <v>24</v>
      </c>
      <c r="B35" s="9" t="s">
        <v>38</v>
      </c>
      <c r="C35" s="10">
        <v>3975</v>
      </c>
      <c r="D35" s="11">
        <v>23680</v>
      </c>
      <c r="E35" s="10">
        <v>0</v>
      </c>
      <c r="F35" s="11">
        <v>0</v>
      </c>
      <c r="G35" s="11">
        <v>388371</v>
      </c>
      <c r="H35" s="11">
        <v>216794</v>
      </c>
      <c r="I35" s="47">
        <f t="shared" si="2"/>
        <v>5.9572327044025153</v>
      </c>
      <c r="J35" s="47" t="e">
        <f t="shared" si="3"/>
        <v>#DIV/0!</v>
      </c>
    </row>
    <row r="36" spans="1:10" ht="15" customHeight="1" x14ac:dyDescent="0.25">
      <c r="A36" s="8">
        <v>25</v>
      </c>
      <c r="B36" s="15" t="s">
        <v>39</v>
      </c>
      <c r="C36" s="10">
        <v>0</v>
      </c>
      <c r="D36" s="11">
        <v>0</v>
      </c>
      <c r="E36" s="10">
        <v>0</v>
      </c>
      <c r="F36" s="11">
        <v>0</v>
      </c>
      <c r="G36" s="11">
        <v>6</v>
      </c>
      <c r="H36" s="11">
        <v>1903</v>
      </c>
      <c r="I36" s="47" t="e">
        <f t="shared" si="2"/>
        <v>#DIV/0!</v>
      </c>
      <c r="J36" s="47" t="e">
        <f t="shared" si="3"/>
        <v>#DIV/0!</v>
      </c>
    </row>
    <row r="37" spans="1:10" ht="15" customHeight="1" x14ac:dyDescent="0.25">
      <c r="A37" s="8">
        <v>26</v>
      </c>
      <c r="B37" s="15" t="s">
        <v>40</v>
      </c>
      <c r="C37" s="10">
        <v>12</v>
      </c>
      <c r="D37" s="11">
        <v>17</v>
      </c>
      <c r="E37" s="10">
        <v>0</v>
      </c>
      <c r="F37" s="11">
        <v>0</v>
      </c>
      <c r="G37" s="11">
        <v>13</v>
      </c>
      <c r="H37" s="11">
        <v>78</v>
      </c>
      <c r="I37" s="47">
        <f t="shared" si="2"/>
        <v>1.4166666666666667</v>
      </c>
      <c r="J37" s="47" t="e">
        <f t="shared" si="3"/>
        <v>#DIV/0!</v>
      </c>
    </row>
    <row r="38" spans="1:10" ht="15" customHeight="1" x14ac:dyDescent="0.25">
      <c r="A38" s="8">
        <v>27</v>
      </c>
      <c r="B38" s="15" t="s">
        <v>41</v>
      </c>
      <c r="C38" s="10">
        <v>0</v>
      </c>
      <c r="D38" s="11">
        <v>0</v>
      </c>
      <c r="E38" s="10">
        <v>0</v>
      </c>
      <c r="F38" s="11">
        <v>0</v>
      </c>
      <c r="G38" s="11">
        <v>6</v>
      </c>
      <c r="H38" s="11">
        <v>3</v>
      </c>
      <c r="I38" s="47" t="e">
        <f t="shared" si="2"/>
        <v>#DIV/0!</v>
      </c>
      <c r="J38" s="47" t="e">
        <f t="shared" si="3"/>
        <v>#DIV/0!</v>
      </c>
    </row>
    <row r="39" spans="1:10" ht="15" customHeight="1" x14ac:dyDescent="0.25">
      <c r="A39" s="8">
        <v>28</v>
      </c>
      <c r="B39" s="15" t="s">
        <v>42</v>
      </c>
      <c r="C39" s="10">
        <v>671</v>
      </c>
      <c r="D39" s="11">
        <v>1569</v>
      </c>
      <c r="E39" s="10">
        <v>0</v>
      </c>
      <c r="F39" s="11">
        <v>0</v>
      </c>
      <c r="G39" s="11">
        <v>103091</v>
      </c>
      <c r="H39" s="11">
        <v>223058</v>
      </c>
      <c r="I39" s="47">
        <f t="shared" si="2"/>
        <v>2.3383010432190758</v>
      </c>
      <c r="J39" s="47" t="e">
        <f t="shared" si="3"/>
        <v>#DIV/0!</v>
      </c>
    </row>
    <row r="40" spans="1:10" ht="15" customHeight="1" x14ac:dyDescent="0.25">
      <c r="A40" s="8">
        <v>29</v>
      </c>
      <c r="B40" s="15" t="s">
        <v>43</v>
      </c>
      <c r="C40" s="10">
        <v>22346</v>
      </c>
      <c r="D40" s="11">
        <v>8598</v>
      </c>
      <c r="E40" s="10">
        <v>0</v>
      </c>
      <c r="F40" s="11">
        <v>0</v>
      </c>
      <c r="G40" s="11">
        <v>22346</v>
      </c>
      <c r="H40" s="11">
        <v>8598</v>
      </c>
      <c r="I40" s="47">
        <f t="shared" si="2"/>
        <v>0.38476684865300276</v>
      </c>
      <c r="J40" s="47" t="e">
        <f t="shared" si="3"/>
        <v>#DIV/0!</v>
      </c>
    </row>
    <row r="41" spans="1:10" ht="15" customHeight="1" x14ac:dyDescent="0.25">
      <c r="A41" s="8">
        <v>30</v>
      </c>
      <c r="B41" s="15" t="s">
        <v>44</v>
      </c>
      <c r="C41" s="10">
        <v>1811</v>
      </c>
      <c r="D41" s="11">
        <v>9266</v>
      </c>
      <c r="E41" s="10">
        <v>426</v>
      </c>
      <c r="F41" s="11">
        <v>121</v>
      </c>
      <c r="G41" s="11">
        <v>280183</v>
      </c>
      <c r="H41" s="11">
        <v>134337</v>
      </c>
      <c r="I41" s="47">
        <f t="shared" si="2"/>
        <v>5.116510215350635</v>
      </c>
      <c r="J41" s="47">
        <f t="shared" si="3"/>
        <v>0.284037558685446</v>
      </c>
    </row>
    <row r="42" spans="1:10" ht="15" customHeight="1" x14ac:dyDescent="0.25">
      <c r="A42" s="8">
        <v>31</v>
      </c>
      <c r="B42" s="15" t="s">
        <v>45</v>
      </c>
      <c r="C42" s="10">
        <v>225</v>
      </c>
      <c r="D42" s="11">
        <v>761</v>
      </c>
      <c r="E42" s="10">
        <v>0</v>
      </c>
      <c r="F42" s="11">
        <v>0</v>
      </c>
      <c r="G42" s="11">
        <v>226</v>
      </c>
      <c r="H42" s="11">
        <v>762</v>
      </c>
      <c r="I42" s="47">
        <f t="shared" si="2"/>
        <v>3.382222222222222</v>
      </c>
      <c r="J42" s="47" t="e">
        <f t="shared" si="3"/>
        <v>#DIV/0!</v>
      </c>
    </row>
    <row r="43" spans="1:10" ht="15" customHeight="1" x14ac:dyDescent="0.25">
      <c r="A43" s="8">
        <v>32</v>
      </c>
      <c r="B43" s="15" t="s">
        <v>46</v>
      </c>
      <c r="C43" s="10">
        <v>0</v>
      </c>
      <c r="D43" s="11">
        <v>0</v>
      </c>
      <c r="E43" s="10">
        <v>0</v>
      </c>
      <c r="F43" s="11">
        <v>0</v>
      </c>
      <c r="G43" s="11">
        <v>0</v>
      </c>
      <c r="H43" s="11">
        <v>0</v>
      </c>
      <c r="I43" s="47" t="e">
        <f t="shared" si="2"/>
        <v>#DIV/0!</v>
      </c>
      <c r="J43" s="47" t="e">
        <f t="shared" si="3"/>
        <v>#DIV/0!</v>
      </c>
    </row>
    <row r="44" spans="1:10" ht="15" customHeight="1" x14ac:dyDescent="0.25">
      <c r="A44" s="8">
        <v>33</v>
      </c>
      <c r="B44" s="15" t="s">
        <v>47</v>
      </c>
      <c r="C44" s="10">
        <v>11240</v>
      </c>
      <c r="D44" s="11">
        <v>67923</v>
      </c>
      <c r="E44" s="10">
        <v>0</v>
      </c>
      <c r="F44" s="11">
        <v>0</v>
      </c>
      <c r="G44" s="11">
        <v>91760</v>
      </c>
      <c r="H44" s="11">
        <v>122502</v>
      </c>
      <c r="I44" s="47">
        <f t="shared" si="2"/>
        <v>6.04297153024911</v>
      </c>
      <c r="J44" s="47" t="e">
        <f t="shared" si="3"/>
        <v>#DIV/0!</v>
      </c>
    </row>
    <row r="45" spans="1:10" ht="15" customHeight="1" x14ac:dyDescent="0.25">
      <c r="A45" s="8">
        <v>34</v>
      </c>
      <c r="B45" s="15" t="s">
        <v>48</v>
      </c>
      <c r="C45" s="10">
        <v>57</v>
      </c>
      <c r="D45" s="11">
        <v>80</v>
      </c>
      <c r="E45" s="10">
        <v>0</v>
      </c>
      <c r="F45" s="11">
        <v>0</v>
      </c>
      <c r="G45" s="11">
        <v>70</v>
      </c>
      <c r="H45" s="11">
        <v>98</v>
      </c>
      <c r="I45" s="47">
        <f t="shared" si="2"/>
        <v>1.4035087719298245</v>
      </c>
      <c r="J45" s="47" t="e">
        <f t="shared" si="3"/>
        <v>#DIV/0!</v>
      </c>
    </row>
    <row r="46" spans="1:10" s="7" customFormat="1" ht="15" customHeight="1" x14ac:dyDescent="0.25">
      <c r="A46" s="12" t="s">
        <v>49</v>
      </c>
      <c r="B46" s="13" t="s">
        <v>25</v>
      </c>
      <c r="C46" s="12">
        <f>SUM(C24:C45)</f>
        <v>379033</v>
      </c>
      <c r="D46" s="12">
        <f t="shared" ref="D46:F46" si="4">SUM(D24:D45)</f>
        <v>1879712</v>
      </c>
      <c r="E46" s="12">
        <f t="shared" si="4"/>
        <v>3270</v>
      </c>
      <c r="F46" s="12">
        <f t="shared" si="4"/>
        <v>9467</v>
      </c>
      <c r="G46" s="12">
        <f>SUM(G24:G45)</f>
        <v>1984072</v>
      </c>
      <c r="H46" s="12">
        <f t="shared" ref="H46" si="5">SUM(H24:H45)</f>
        <v>3882300</v>
      </c>
      <c r="I46" s="48">
        <f>D46/C46</f>
        <v>4.9592304627829238</v>
      </c>
      <c r="J46" s="48">
        <f t="shared" si="3"/>
        <v>2.8951070336391438</v>
      </c>
    </row>
    <row r="47" spans="1:10" s="7" customFormat="1" ht="15" customHeight="1" x14ac:dyDescent="0.25">
      <c r="A47" s="12" t="s">
        <v>50</v>
      </c>
      <c r="B47" s="13" t="s">
        <v>51</v>
      </c>
      <c r="C47" s="12">
        <f>C46+C22</f>
        <v>2493798</v>
      </c>
      <c r="D47" s="12">
        <f t="shared" ref="D47:H47" si="6">D46+D22</f>
        <v>7943359</v>
      </c>
      <c r="E47" s="12">
        <f t="shared" si="6"/>
        <v>288188</v>
      </c>
      <c r="F47" s="12">
        <f t="shared" si="6"/>
        <v>385656</v>
      </c>
      <c r="G47" s="12">
        <f t="shared" si="6"/>
        <v>4835213</v>
      </c>
      <c r="H47" s="12">
        <f t="shared" si="6"/>
        <v>11318076.49</v>
      </c>
      <c r="I47" s="48">
        <f>D47/C47</f>
        <v>3.1852455571782476</v>
      </c>
      <c r="J47" s="48">
        <f t="shared" si="3"/>
        <v>1.3382097797271226</v>
      </c>
    </row>
    <row r="48" spans="1:10" s="7" customFormat="1" ht="15" customHeight="1" x14ac:dyDescent="0.25">
      <c r="A48" s="27" t="s">
        <v>52</v>
      </c>
      <c r="B48" s="28"/>
      <c r="C48" s="28"/>
      <c r="D48" s="28"/>
      <c r="E48" s="28"/>
      <c r="F48" s="28"/>
      <c r="G48" s="28"/>
      <c r="H48" s="28"/>
      <c r="I48" s="28"/>
      <c r="J48" s="29"/>
    </row>
    <row r="49" spans="1:10" ht="15" customHeight="1" x14ac:dyDescent="0.25">
      <c r="A49" s="8">
        <v>35</v>
      </c>
      <c r="B49" s="9" t="s">
        <v>68</v>
      </c>
      <c r="C49" s="10">
        <v>851283</v>
      </c>
      <c r="D49" s="11">
        <v>2338372</v>
      </c>
      <c r="E49" s="10">
        <v>283356</v>
      </c>
      <c r="F49" s="11">
        <v>382017</v>
      </c>
      <c r="G49" s="11">
        <v>1283654</v>
      </c>
      <c r="H49" s="11">
        <v>2991516</v>
      </c>
      <c r="I49" s="47">
        <f t="shared" ref="I49" si="7">D49/C49</f>
        <v>2.7468797098027329</v>
      </c>
      <c r="J49" s="47">
        <f t="shared" ref="J49" si="8">F49/E49</f>
        <v>1.3481874391225173</v>
      </c>
    </row>
    <row r="50" spans="1:10" ht="15" customHeight="1" x14ac:dyDescent="0.25">
      <c r="A50" s="12" t="s">
        <v>53</v>
      </c>
      <c r="B50" s="13" t="s">
        <v>25</v>
      </c>
      <c r="C50" s="12">
        <v>851283</v>
      </c>
      <c r="D50" s="14">
        <v>2338372</v>
      </c>
      <c r="E50" s="12">
        <v>283356</v>
      </c>
      <c r="F50" s="14">
        <v>382017</v>
      </c>
      <c r="G50" s="12">
        <v>1283654</v>
      </c>
      <c r="H50" s="12">
        <v>2991516</v>
      </c>
      <c r="I50" s="48">
        <f t="shared" ref="I50" si="9">D50/C50</f>
        <v>2.7468797098027329</v>
      </c>
      <c r="J50" s="48">
        <f t="shared" ref="J50" si="10">F50/E50</f>
        <v>1.3481874391225173</v>
      </c>
    </row>
    <row r="51" spans="1:10" s="7" customFormat="1" ht="15" customHeight="1" x14ac:dyDescent="0.25">
      <c r="A51" s="27" t="s">
        <v>71</v>
      </c>
      <c r="B51" s="28"/>
      <c r="C51" s="28"/>
      <c r="D51" s="28"/>
      <c r="E51" s="28"/>
      <c r="F51" s="28"/>
      <c r="G51" s="28"/>
      <c r="H51" s="28"/>
      <c r="I51" s="28"/>
      <c r="J51" s="29"/>
    </row>
    <row r="52" spans="1:10" s="7" customFormat="1" ht="15" customHeight="1" x14ac:dyDescent="0.25">
      <c r="A52" s="8">
        <v>36</v>
      </c>
      <c r="B52" s="9" t="s">
        <v>54</v>
      </c>
      <c r="C52" s="10">
        <v>3521287</v>
      </c>
      <c r="D52" s="11">
        <v>1703819</v>
      </c>
      <c r="E52" s="10">
        <v>893</v>
      </c>
      <c r="F52" s="11">
        <v>824</v>
      </c>
      <c r="G52" s="11">
        <v>3540899</v>
      </c>
      <c r="H52" s="11">
        <v>1753137</v>
      </c>
      <c r="I52" s="47">
        <f t="shared" ref="I52:I53" si="11">D52/C52</f>
        <v>0.48386257638187402</v>
      </c>
      <c r="J52" s="47">
        <f t="shared" ref="J52:J53" si="12">F52/E52</f>
        <v>0.92273236282194848</v>
      </c>
    </row>
    <row r="53" spans="1:10" ht="15" customHeight="1" x14ac:dyDescent="0.25">
      <c r="A53" s="8">
        <v>37</v>
      </c>
      <c r="B53" s="9" t="s">
        <v>55</v>
      </c>
      <c r="C53" s="10">
        <v>215</v>
      </c>
      <c r="D53" s="11">
        <v>131</v>
      </c>
      <c r="E53" s="10">
        <v>0</v>
      </c>
      <c r="F53" s="11">
        <v>0</v>
      </c>
      <c r="G53" s="11">
        <v>38598</v>
      </c>
      <c r="H53" s="11">
        <v>50508</v>
      </c>
      <c r="I53" s="47">
        <f t="shared" si="11"/>
        <v>0.6093023255813953</v>
      </c>
      <c r="J53" s="47" t="e">
        <f t="shared" si="12"/>
        <v>#DIV/0!</v>
      </c>
    </row>
    <row r="54" spans="1:10" ht="15" customHeight="1" x14ac:dyDescent="0.25">
      <c r="A54" s="12" t="s">
        <v>56</v>
      </c>
      <c r="B54" s="13" t="s">
        <v>25</v>
      </c>
      <c r="C54" s="12">
        <f>SUM(C52:C53)</f>
        <v>3521502</v>
      </c>
      <c r="D54" s="12">
        <f t="shared" ref="D54:H54" si="13">SUM(D52:D53)</f>
        <v>1703950</v>
      </c>
      <c r="E54" s="12">
        <f t="shared" si="13"/>
        <v>893</v>
      </c>
      <c r="F54" s="12">
        <f t="shared" si="13"/>
        <v>824</v>
      </c>
      <c r="G54" s="12">
        <f t="shared" si="13"/>
        <v>3579497</v>
      </c>
      <c r="H54" s="12">
        <f t="shared" si="13"/>
        <v>1803645</v>
      </c>
      <c r="I54" s="48">
        <f t="shared" ref="I54" si="14">D54/C54</f>
        <v>0.48387023491680536</v>
      </c>
      <c r="J54" s="48">
        <f t="shared" ref="J54" si="15">F54/E54</f>
        <v>0.92273236282194848</v>
      </c>
    </row>
    <row r="55" spans="1:10" s="7" customFormat="1" ht="15" customHeight="1" x14ac:dyDescent="0.25">
      <c r="A55" s="27" t="s">
        <v>72</v>
      </c>
      <c r="B55" s="28"/>
      <c r="C55" s="28"/>
      <c r="D55" s="28"/>
      <c r="E55" s="28"/>
      <c r="F55" s="28"/>
      <c r="G55" s="28"/>
      <c r="H55" s="28"/>
      <c r="I55" s="28"/>
      <c r="J55" s="29"/>
    </row>
    <row r="56" spans="1:10" s="7" customFormat="1" ht="15" customHeight="1" x14ac:dyDescent="0.25">
      <c r="A56" s="8">
        <v>38</v>
      </c>
      <c r="B56" s="9" t="s">
        <v>57</v>
      </c>
      <c r="C56" s="10">
        <v>9</v>
      </c>
      <c r="D56" s="11">
        <v>85</v>
      </c>
      <c r="E56" s="10">
        <v>0</v>
      </c>
      <c r="F56" s="11">
        <v>0</v>
      </c>
      <c r="G56" s="11">
        <v>193411</v>
      </c>
      <c r="H56" s="11">
        <v>334426</v>
      </c>
      <c r="I56" s="47">
        <f t="shared" ref="I56:I65" si="16">D56/C56</f>
        <v>9.4444444444444446</v>
      </c>
      <c r="J56" s="47" t="e">
        <f t="shared" ref="J56:J65" si="17">F56/E56</f>
        <v>#DIV/0!</v>
      </c>
    </row>
    <row r="57" spans="1:10" ht="15" customHeight="1" x14ac:dyDescent="0.25">
      <c r="A57" s="8">
        <v>39</v>
      </c>
      <c r="B57" s="9" t="s">
        <v>58</v>
      </c>
      <c r="C57" s="10">
        <v>0</v>
      </c>
      <c r="D57" s="11">
        <v>0</v>
      </c>
      <c r="E57" s="10">
        <v>0</v>
      </c>
      <c r="F57" s="11">
        <v>0</v>
      </c>
      <c r="G57" s="11">
        <v>34952</v>
      </c>
      <c r="H57" s="11">
        <v>18788</v>
      </c>
      <c r="I57" s="47" t="e">
        <f t="shared" si="16"/>
        <v>#DIV/0!</v>
      </c>
      <c r="J57" s="47" t="e">
        <f t="shared" si="17"/>
        <v>#DIV/0!</v>
      </c>
    </row>
    <row r="58" spans="1:10" ht="15" customHeight="1" x14ac:dyDescent="0.25">
      <c r="A58" s="8">
        <v>40</v>
      </c>
      <c r="B58" s="9" t="s">
        <v>59</v>
      </c>
      <c r="C58" s="10">
        <v>0</v>
      </c>
      <c r="D58" s="11">
        <v>0</v>
      </c>
      <c r="E58" s="10">
        <v>0</v>
      </c>
      <c r="F58" s="11">
        <v>0</v>
      </c>
      <c r="G58" s="11">
        <v>70511</v>
      </c>
      <c r="H58" s="11">
        <v>31884</v>
      </c>
      <c r="I58" s="47" t="e">
        <f t="shared" si="16"/>
        <v>#DIV/0!</v>
      </c>
      <c r="J58" s="47" t="e">
        <f t="shared" si="17"/>
        <v>#DIV/0!</v>
      </c>
    </row>
    <row r="59" spans="1:10" ht="15" customHeight="1" x14ac:dyDescent="0.25">
      <c r="A59" s="8">
        <v>41</v>
      </c>
      <c r="B59" s="9" t="s">
        <v>60</v>
      </c>
      <c r="C59" s="10">
        <v>538</v>
      </c>
      <c r="D59" s="11">
        <v>2185</v>
      </c>
      <c r="E59" s="10">
        <v>0</v>
      </c>
      <c r="F59" s="11">
        <v>0</v>
      </c>
      <c r="G59" s="11">
        <v>81445</v>
      </c>
      <c r="H59" s="11">
        <v>37723</v>
      </c>
      <c r="I59" s="47">
        <f t="shared" si="16"/>
        <v>4.0613382899628254</v>
      </c>
      <c r="J59" s="47" t="e">
        <f t="shared" si="17"/>
        <v>#DIV/0!</v>
      </c>
    </row>
    <row r="60" spans="1:10" ht="15" customHeight="1" x14ac:dyDescent="0.25">
      <c r="A60" s="8">
        <v>42</v>
      </c>
      <c r="B60" s="9" t="s">
        <v>61</v>
      </c>
      <c r="C60" s="10">
        <v>0</v>
      </c>
      <c r="D60" s="11">
        <v>0</v>
      </c>
      <c r="E60" s="10">
        <v>0</v>
      </c>
      <c r="F60" s="11">
        <v>0</v>
      </c>
      <c r="G60" s="11">
        <v>25411</v>
      </c>
      <c r="H60" s="11">
        <v>6782</v>
      </c>
      <c r="I60" s="47" t="e">
        <f t="shared" si="16"/>
        <v>#DIV/0!</v>
      </c>
      <c r="J60" s="47" t="e">
        <f t="shared" si="17"/>
        <v>#DIV/0!</v>
      </c>
    </row>
    <row r="61" spans="1:10" ht="15" customHeight="1" x14ac:dyDescent="0.25">
      <c r="A61" s="8">
        <v>43</v>
      </c>
      <c r="B61" s="9" t="s">
        <v>62</v>
      </c>
      <c r="C61" s="10">
        <v>221</v>
      </c>
      <c r="D61" s="11">
        <v>1644</v>
      </c>
      <c r="E61" s="10">
        <v>0</v>
      </c>
      <c r="F61" s="11">
        <v>0</v>
      </c>
      <c r="G61" s="11">
        <v>221</v>
      </c>
      <c r="H61" s="11">
        <v>1644</v>
      </c>
      <c r="I61" s="47">
        <f t="shared" si="16"/>
        <v>7.4389140271493215</v>
      </c>
      <c r="J61" s="47" t="e">
        <f t="shared" si="17"/>
        <v>#DIV/0!</v>
      </c>
    </row>
    <row r="62" spans="1:10" ht="15" customHeight="1" x14ac:dyDescent="0.25">
      <c r="A62" s="8">
        <v>44</v>
      </c>
      <c r="B62" s="9" t="s">
        <v>63</v>
      </c>
      <c r="C62" s="10">
        <v>0</v>
      </c>
      <c r="D62" s="11">
        <v>0</v>
      </c>
      <c r="E62" s="10">
        <v>0</v>
      </c>
      <c r="F62" s="11">
        <v>0</v>
      </c>
      <c r="G62" s="11">
        <v>27527</v>
      </c>
      <c r="H62" s="11">
        <v>7431</v>
      </c>
      <c r="I62" s="47" t="e">
        <f t="shared" si="16"/>
        <v>#DIV/0!</v>
      </c>
      <c r="J62" s="47" t="e">
        <f t="shared" si="17"/>
        <v>#DIV/0!</v>
      </c>
    </row>
    <row r="63" spans="1:10" ht="15" customHeight="1" x14ac:dyDescent="0.25">
      <c r="A63" s="8">
        <v>45</v>
      </c>
      <c r="B63" s="22" t="s">
        <v>69</v>
      </c>
      <c r="C63" s="10">
        <v>0</v>
      </c>
      <c r="D63" s="11">
        <v>0</v>
      </c>
      <c r="E63" s="10">
        <v>0</v>
      </c>
      <c r="F63" s="11">
        <v>0</v>
      </c>
      <c r="G63" s="11">
        <v>12692</v>
      </c>
      <c r="H63" s="11">
        <v>2512</v>
      </c>
      <c r="I63" s="47" t="e">
        <f t="shared" si="16"/>
        <v>#DIV/0!</v>
      </c>
      <c r="J63" s="47" t="e">
        <f t="shared" si="17"/>
        <v>#DIV/0!</v>
      </c>
    </row>
    <row r="64" spans="1:10" s="7" customFormat="1" ht="15" customHeight="1" x14ac:dyDescent="0.25">
      <c r="A64" s="8">
        <v>46</v>
      </c>
      <c r="B64" s="22" t="s">
        <v>70</v>
      </c>
      <c r="C64" s="10">
        <v>0</v>
      </c>
      <c r="D64" s="11">
        <v>0</v>
      </c>
      <c r="E64" s="10">
        <v>0</v>
      </c>
      <c r="F64" s="11">
        <v>0</v>
      </c>
      <c r="G64" s="11">
        <v>62057</v>
      </c>
      <c r="H64" s="11">
        <v>21228</v>
      </c>
      <c r="I64" s="47" t="e">
        <f t="shared" si="16"/>
        <v>#DIV/0!</v>
      </c>
      <c r="J64" s="47" t="e">
        <f t="shared" si="17"/>
        <v>#DIV/0!</v>
      </c>
    </row>
    <row r="65" spans="1:10" s="7" customFormat="1" ht="15" customHeight="1" x14ac:dyDescent="0.25">
      <c r="A65" s="12" t="s">
        <v>64</v>
      </c>
      <c r="B65" s="13" t="s">
        <v>25</v>
      </c>
      <c r="C65" s="12">
        <f>SUM(C56:C64)</f>
        <v>768</v>
      </c>
      <c r="D65" s="12">
        <f t="shared" ref="D65:H65" si="18">SUM(D56:D64)</f>
        <v>3914</v>
      </c>
      <c r="E65" s="12">
        <f t="shared" si="18"/>
        <v>0</v>
      </c>
      <c r="F65" s="12">
        <f t="shared" si="18"/>
        <v>0</v>
      </c>
      <c r="G65" s="12">
        <f t="shared" si="18"/>
        <v>508227</v>
      </c>
      <c r="H65" s="12">
        <f t="shared" si="18"/>
        <v>462418</v>
      </c>
      <c r="I65" s="48">
        <f t="shared" si="16"/>
        <v>5.096354166666667</v>
      </c>
      <c r="J65" s="48" t="e">
        <f t="shared" si="17"/>
        <v>#DIV/0!</v>
      </c>
    </row>
    <row r="66" spans="1:10" x14ac:dyDescent="0.25">
      <c r="A66" s="23" t="s">
        <v>65</v>
      </c>
      <c r="B66" s="24"/>
      <c r="C66" s="12">
        <f>C65+C54+C50+C47</f>
        <v>6867351</v>
      </c>
      <c r="D66" s="12">
        <f t="shared" ref="D66:H66" si="19">D65+D54+D50+D47</f>
        <v>11989595</v>
      </c>
      <c r="E66" s="12">
        <f t="shared" si="19"/>
        <v>572437</v>
      </c>
      <c r="F66" s="12">
        <f t="shared" si="19"/>
        <v>768497</v>
      </c>
      <c r="G66" s="12">
        <f t="shared" si="19"/>
        <v>10206591</v>
      </c>
      <c r="H66" s="12">
        <f t="shared" si="19"/>
        <v>16575655.49</v>
      </c>
      <c r="I66" s="48">
        <f t="shared" ref="I66" si="20">D66/C66</f>
        <v>1.7458835291803201</v>
      </c>
      <c r="J66" s="48">
        <f t="shared" ref="J66" si="21">F66/E66</f>
        <v>1.3425005721153593</v>
      </c>
    </row>
    <row r="68" spans="1:10" x14ac:dyDescent="0.25">
      <c r="C68"/>
      <c r="D68" s="17"/>
      <c r="H68" s="2"/>
    </row>
    <row r="69" spans="1:10" x14ac:dyDescent="0.25">
      <c r="C69"/>
      <c r="D69" s="17"/>
    </row>
    <row r="71" spans="1:10" x14ac:dyDescent="0.25">
      <c r="C71" s="19"/>
      <c r="D71" s="19"/>
      <c r="E71" s="19"/>
      <c r="F71" s="19"/>
      <c r="G71" s="19"/>
      <c r="H71" s="19"/>
    </row>
    <row r="73" spans="1:10" customFormat="1" x14ac:dyDescent="0.25">
      <c r="A73" s="2"/>
      <c r="B73" s="16"/>
      <c r="E73" s="18"/>
      <c r="F73" s="18"/>
      <c r="G73" s="2"/>
      <c r="H73" s="18"/>
      <c r="I73" s="2"/>
      <c r="J73" s="2"/>
    </row>
    <row r="74" spans="1:10" x14ac:dyDescent="0.25">
      <c r="C74"/>
      <c r="D74"/>
    </row>
    <row r="76" spans="1:10" x14ac:dyDescent="0.25">
      <c r="I76"/>
      <c r="J76"/>
    </row>
    <row r="77" spans="1:10" x14ac:dyDescent="0.25">
      <c r="A77"/>
      <c r="C77"/>
      <c r="D77" s="17"/>
      <c r="E77" s="17"/>
      <c r="F77" s="17"/>
      <c r="G77"/>
      <c r="H77" s="17"/>
    </row>
    <row r="78" spans="1:10" x14ac:dyDescent="0.25">
      <c r="D78" s="2"/>
    </row>
  </sheetData>
  <mergeCells count="20">
    <mergeCell ref="C6:F6"/>
    <mergeCell ref="G6:H7"/>
    <mergeCell ref="E7:F7"/>
    <mergeCell ref="C7:D7"/>
    <mergeCell ref="A66:B66"/>
    <mergeCell ref="A1:J1"/>
    <mergeCell ref="A2:J2"/>
    <mergeCell ref="A3:J3"/>
    <mergeCell ref="A4:J4"/>
    <mergeCell ref="A9:J9"/>
    <mergeCell ref="A23:J23"/>
    <mergeCell ref="A48:J48"/>
    <mergeCell ref="A51:J51"/>
    <mergeCell ref="A55:J55"/>
    <mergeCell ref="I5:J5"/>
    <mergeCell ref="E5:F5"/>
    <mergeCell ref="I6:I7"/>
    <mergeCell ref="J6:J7"/>
    <mergeCell ref="A6:A8"/>
    <mergeCell ref="B6:B8"/>
  </mergeCells>
  <pageMargins left="0.70866141732283472" right="0.70866141732283472" top="0.6692913385826772" bottom="0.74803149606299213" header="0.31496062992125984" footer="0.31496062992125984"/>
  <pageSetup paperSize="9" scale="56" orientation="portrait" r:id="rId1"/>
  <headerFooter>
    <oddFooter>&amp;L163rd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 AGRI</vt:lpstr>
      <vt:lpstr>'OS AGRI'!Print_Area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Shashank  Srivastava</cp:lastModifiedBy>
  <dcterms:created xsi:type="dcterms:W3CDTF">2025-02-21T06:17:46Z</dcterms:created>
  <dcterms:modified xsi:type="dcterms:W3CDTF">2026-02-24T07:49:37Z</dcterms:modified>
</cp:coreProperties>
</file>